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M:\Motivating\PBISR\MoSys Admin Guides\Onboarding How To's\Implementation Docs\"/>
    </mc:Choice>
  </mc:AlternateContent>
  <bookViews>
    <workbookView xWindow="0" yWindow="0" windowWidth="28800" windowHeight="12045"/>
  </bookViews>
  <sheets>
    <sheet name="Planning Tool" sheetId="3" r:id="rId1"/>
  </sheets>
  <definedNames>
    <definedName name="_xlnm.Print_Area" localSheetId="0">'Planning Tool'!$A$1:$E$37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B16" i="3"/>
  <c r="B23" i="3" s="1"/>
  <c r="B29" i="3" l="1"/>
  <c r="B30" i="3" s="1"/>
  <c r="B26" i="3"/>
  <c r="B24" i="3"/>
  <c r="B33" i="3" s="1"/>
  <c r="B25" i="3"/>
  <c r="B34" i="3" s="1"/>
  <c r="D33" i="3" l="1"/>
  <c r="D34" i="3"/>
  <c r="D35" i="3"/>
  <c r="B35" i="3"/>
</calcChain>
</file>

<file path=xl/sharedStrings.xml><?xml version="1.0" encoding="utf-8"?>
<sst xmlns="http://schemas.openxmlformats.org/spreadsheetml/2006/main" count="49" uniqueCount="47">
  <si>
    <t>Number of Grading Periods</t>
  </si>
  <si>
    <t>Number of Days in School</t>
  </si>
  <si>
    <t>Number of Students Per Classroom</t>
  </si>
  <si>
    <t>to</t>
  </si>
  <si>
    <t>(80% of Classroom Point Total X Number of Students Per Classroom)</t>
  </si>
  <si>
    <t>PBIS Rewards Economy Planning Tool</t>
  </si>
  <si>
    <t>How many days are there in your school year?</t>
  </si>
  <si>
    <t>How many grading periods will you have?</t>
  </si>
  <si>
    <t>How many students (on average) are there in a classroom?</t>
  </si>
  <si>
    <t>(not used in calculations)</t>
  </si>
  <si>
    <t>Incentive Values for Rewards</t>
  </si>
  <si>
    <t>Classroom Behavior</t>
  </si>
  <si>
    <t>Daily Point Goal (DPG) Total for Teachers/Staff</t>
  </si>
  <si>
    <t>(20% of Primary Users DPG)</t>
  </si>
  <si>
    <t>An average Tier 1 student will earn this many points per day</t>
  </si>
  <si>
    <t>An average Tier 1 student will earn this many points per week</t>
  </si>
  <si>
    <t>An average Tier 1 student will earn this many points per grading period</t>
  </si>
  <si>
    <t>An average Tier 1 student will earn this many points per year</t>
  </si>
  <si>
    <t>Points per Week</t>
  </si>
  <si>
    <t>Points per Grading Period</t>
  </si>
  <si>
    <t>Points per Year</t>
  </si>
  <si>
    <t>Points per Day</t>
  </si>
  <si>
    <t>School Info</t>
  </si>
  <si>
    <t>(An average Tier 1 student)</t>
  </si>
  <si>
    <t>Grading Period</t>
  </si>
  <si>
    <t>Weekly</t>
  </si>
  <si>
    <t>Entire School Year (BIG Items)</t>
  </si>
  <si>
    <t>Average Number of Days in a Period</t>
  </si>
  <si>
    <t>Expected Classroom Recognitions per Student</t>
  </si>
  <si>
    <t>Number of Classroom Hours per Day</t>
  </si>
  <si>
    <t>Ideal Max Number of Recognitions per Day</t>
  </si>
  <si>
    <t>Expected Avg number of Recognitions per Day</t>
  </si>
  <si>
    <t>Primary Users (teachers, etc.) DPG</t>
  </si>
  <si>
    <t>Secondary Users (counselors, support staff, etc.) DPG</t>
  </si>
  <si>
    <t>Priced between 50% and 95% of the points they earn</t>
  </si>
  <si>
    <t>pbisrewards.com</t>
  </si>
  <si>
    <t>Expected Points per Student Earned per Time Periods</t>
  </si>
  <si>
    <t>Ideal Max Number of Recognitions per Hour Per Student</t>
  </si>
  <si>
    <t>Expected Avg Number of Recognitions per Hour Per Student</t>
  </si>
  <si>
    <t>Elementary School Version</t>
  </si>
  <si>
    <r>
      <t xml:space="preserve">Directions: </t>
    </r>
    <r>
      <rPr>
        <sz val="12"/>
        <color theme="1"/>
        <rFont val="Calibri"/>
        <family val="2"/>
        <scheme val="minor"/>
      </rPr>
      <t xml:space="preserve">Fill in the boxed yellow cells below. A few of the yellow cells require you to estimate how many recognitions a student might receive per hour. </t>
    </r>
  </si>
  <si>
    <t>(not used in calculations…this is your very best behaved student)</t>
  </si>
  <si>
    <t>(An average Tier 1 student…what do you really expect)</t>
  </si>
  <si>
    <r>
      <t xml:space="preserve">On average, a Tier 1 student should earn this many points per day </t>
    </r>
    <r>
      <rPr>
        <i/>
        <sz val="12"/>
        <color theme="1"/>
        <rFont val="Calibri"/>
        <family val="2"/>
        <scheme val="minor"/>
      </rPr>
      <t>in the classroom</t>
    </r>
  </si>
  <si>
    <t>Once this information is filled in, Rows 22 and below will we be automatically calculated with estimated student point totals, daily point goals for staff, and expected values for rewards or events.</t>
  </si>
  <si>
    <t>(calculated)</t>
  </si>
  <si>
    <t>Outside Classroom Behavior (hallways, cafeteria,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</si>
</sst>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13"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11"/>
      <color rgb="FF9C6500"/>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sz val="12"/>
      <color rgb="FF9C6500"/>
      <name val="Calibri"/>
      <family val="2"/>
      <scheme val="minor"/>
    </font>
    <font>
      <i/>
      <sz val="12"/>
      <color theme="1"/>
      <name val="Calibri"/>
      <family val="2"/>
      <scheme val="minor"/>
    </font>
  </fonts>
  <fills count="5">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7" fillId="2" borderId="0" applyNumberFormat="0" applyBorder="0" applyAlignment="0" applyProtection="0"/>
  </cellStyleXfs>
  <cellXfs count="33">
    <xf numFmtId="0" fontId="0" fillId="0" borderId="0" xfId="0"/>
    <xf numFmtId="165" fontId="0" fillId="0" borderId="0" xfId="1" applyNumberFormat="1" applyFont="1" applyBorder="1"/>
    <xf numFmtId="0" fontId="3" fillId="0" borderId="0" xfId="0" applyFont="1"/>
    <xf numFmtId="0" fontId="4" fillId="0" borderId="0" xfId="0" applyFont="1"/>
    <xf numFmtId="0" fontId="2" fillId="0" borderId="0" xfId="0" applyFont="1"/>
    <xf numFmtId="0" fontId="6" fillId="0" borderId="0" xfId="0" applyFont="1"/>
    <xf numFmtId="0" fontId="2" fillId="0" borderId="0" xfId="0" applyFont="1" applyAlignment="1">
      <alignment horizontal="left"/>
    </xf>
    <xf numFmtId="0" fontId="0" fillId="0" borderId="0" xfId="0" applyFont="1" applyAlignment="1">
      <alignment horizontal="left"/>
    </xf>
    <xf numFmtId="0" fontId="3" fillId="0" borderId="0" xfId="0" applyFont="1" applyAlignment="1"/>
    <xf numFmtId="0" fontId="9" fillId="0" borderId="0" xfId="0" applyFont="1" applyAlignment="1"/>
    <xf numFmtId="0" fontId="8" fillId="0" borderId="0" xfId="0" applyFont="1" applyAlignment="1"/>
    <xf numFmtId="165" fontId="11" fillId="2" borderId="1" xfId="2" applyNumberFormat="1" applyFont="1" applyBorder="1"/>
    <xf numFmtId="165" fontId="4" fillId="0" borderId="0" xfId="1" applyNumberFormat="1" applyFont="1"/>
    <xf numFmtId="164" fontId="11" fillId="2" borderId="1" xfId="2" applyNumberFormat="1" applyFont="1" applyBorder="1"/>
    <xf numFmtId="164" fontId="11" fillId="2" borderId="2" xfId="2" applyNumberFormat="1" applyFont="1" applyBorder="1"/>
    <xf numFmtId="164" fontId="4" fillId="0" borderId="0" xfId="1" applyNumberFormat="1" applyFont="1" applyBorder="1"/>
    <xf numFmtId="0" fontId="6" fillId="0" borderId="0" xfId="0" applyFont="1" applyAlignment="1">
      <alignment horizontal="right"/>
    </xf>
    <xf numFmtId="0" fontId="5" fillId="4" borderId="0" xfId="0" applyFont="1" applyFill="1"/>
    <xf numFmtId="165" fontId="2" fillId="4" borderId="0" xfId="1" applyNumberFormat="1" applyFont="1" applyFill="1" applyBorder="1"/>
    <xf numFmtId="0" fontId="2" fillId="4" borderId="0" xfId="0" applyFont="1" applyFill="1"/>
    <xf numFmtId="165" fontId="4" fillId="4" borderId="0" xfId="1" applyNumberFormat="1" applyFont="1" applyFill="1" applyBorder="1"/>
    <xf numFmtId="0" fontId="4" fillId="4" borderId="0" xfId="0" applyFont="1" applyFill="1"/>
    <xf numFmtId="0" fontId="6" fillId="4" borderId="0" xfId="0" applyFont="1" applyFill="1"/>
    <xf numFmtId="0" fontId="3" fillId="4" borderId="0" xfId="0" applyFont="1" applyFill="1"/>
    <xf numFmtId="165" fontId="2" fillId="0" borderId="0" xfId="1" applyNumberFormat="1" applyFont="1" applyBorder="1"/>
    <xf numFmtId="165" fontId="2" fillId="0" borderId="0" xfId="1" applyNumberFormat="1" applyFont="1"/>
    <xf numFmtId="165" fontId="2" fillId="0" borderId="0" xfId="0" applyNumberFormat="1" applyFont="1"/>
    <xf numFmtId="0" fontId="2"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4" fillId="4" borderId="0" xfId="0" applyFont="1" applyFill="1" applyAlignment="1">
      <alignment horizontal="left"/>
    </xf>
    <xf numFmtId="0" fontId="3" fillId="3" borderId="0" xfId="0" applyFont="1" applyFill="1" applyAlignment="1">
      <alignment horizontal="left"/>
    </xf>
    <xf numFmtId="0" fontId="4" fillId="3" borderId="0" xfId="0" applyFont="1" applyFill="1" applyAlignment="1">
      <alignment horizontal="left" wrapText="1"/>
    </xf>
  </cellXfs>
  <cellStyles count="3">
    <cellStyle name="Comma" xfId="1" builtinId="3"/>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121224</xdr:colOff>
      <xdr:row>0</xdr:row>
      <xdr:rowOff>51954</xdr:rowOff>
    </xdr:from>
    <xdr:to>
      <xdr:col>4</xdr:col>
      <xdr:colOff>895080</xdr:colOff>
      <xdr:row>0</xdr:row>
      <xdr:rowOff>873821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4338" y="51954"/>
          <a:ext cx="2548969" cy="821867"/>
        </a:xfrm>
        <a:prstGeom prst="rect">
          <a:avLst/>
        </a:prstGeom>
      </xdr:spPr>
    </xdr:pic>
    <xdr:clientData/>
  </xdr:twoCellAnchor>
  <xdr:twoCellAnchor editAs="oneCell">
    <xdr:from>
      <xdr:col>4</xdr:col>
      <xdr:colOff>2078183</xdr:colOff>
      <xdr:row>36</xdr:row>
      <xdr:rowOff>51954</xdr:rowOff>
    </xdr:from>
    <xdr:to>
      <xdr:col>4</xdr:col>
      <xdr:colOff>3506933</xdr:colOff>
      <xdr:row>36</xdr:row>
      <xdr:rowOff>242454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33410" y="9126681"/>
          <a:ext cx="142875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zoomScale="110" zoomScaleNormal="110" workbookViewId="0">
      <selection activeCell="B7" sqref="B7"/>
    </sheetView>
  </sheetViews>
  <sheetFormatPr defaultRowHeight="15" x14ac:dyDescent="0.25"/>
  <cols>
    <col min="1" max="1" width="58.42578125" customWidth="1"/>
    <col min="2" max="2" width="9.42578125" customWidth="1"/>
    <col min="3" max="3" width="4.28515625" customWidth="1"/>
    <col min="4" max="4" width="9.5703125" customWidth="1"/>
    <col min="5" max="5" width="79.5703125" customWidth="1"/>
  </cols>
  <sheetData>
    <row r="1" spans="1:16" s="5" customFormat="1" ht="109.5" customHeight="1" x14ac:dyDescent="0.4">
      <c r="A1" s="28" t="s">
        <v>5</v>
      </c>
      <c r="B1" s="28"/>
      <c r="C1" s="28"/>
      <c r="D1" s="28"/>
      <c r="E1" s="28"/>
      <c r="F1" s="9"/>
      <c r="G1" s="9"/>
      <c r="H1" s="9"/>
      <c r="I1" s="9"/>
      <c r="J1" s="9"/>
    </row>
    <row r="2" spans="1:16" s="5" customFormat="1" ht="23.25" customHeight="1" x14ac:dyDescent="0.4">
      <c r="A2" s="28" t="s">
        <v>39</v>
      </c>
      <c r="B2" s="28"/>
      <c r="C2" s="28"/>
      <c r="D2" s="28"/>
      <c r="E2" s="28"/>
      <c r="F2" s="9"/>
      <c r="G2" s="9"/>
      <c r="H2" s="9"/>
      <c r="I2" s="9"/>
      <c r="J2" s="9"/>
    </row>
    <row r="3" spans="1:16" s="5" customFormat="1" ht="21" x14ac:dyDescent="0.35">
      <c r="A3" s="31" t="s">
        <v>40</v>
      </c>
      <c r="B3" s="31"/>
      <c r="C3" s="31"/>
      <c r="D3" s="31"/>
      <c r="E3" s="31"/>
      <c r="F3" s="8"/>
      <c r="G3" s="8"/>
      <c r="H3" s="8"/>
      <c r="I3" s="8"/>
      <c r="J3" s="8"/>
      <c r="K3" s="8"/>
      <c r="L3" s="8"/>
      <c r="M3" s="8"/>
      <c r="N3" s="8"/>
      <c r="O3" s="8"/>
      <c r="P3" s="8"/>
    </row>
    <row r="4" spans="1:16" ht="36" customHeight="1" x14ac:dyDescent="0.25">
      <c r="A4" s="32" t="s">
        <v>44</v>
      </c>
      <c r="B4" s="32"/>
      <c r="C4" s="32"/>
      <c r="D4" s="32"/>
      <c r="E4" s="32"/>
      <c r="F4" s="8"/>
      <c r="G4" s="8"/>
      <c r="H4" s="8"/>
      <c r="I4" s="8"/>
      <c r="J4" s="8"/>
      <c r="K4" s="8"/>
      <c r="L4" s="8"/>
      <c r="M4" s="8"/>
      <c r="N4" s="8"/>
      <c r="O4" s="8"/>
      <c r="P4" s="8"/>
    </row>
    <row r="5" spans="1:16" ht="12" customHeight="1" x14ac:dyDescent="0.3">
      <c r="A5" s="7"/>
      <c r="B5" s="6"/>
      <c r="C5" s="6"/>
      <c r="D5" s="6"/>
      <c r="E5" s="6"/>
      <c r="F5" s="6"/>
      <c r="G5" s="6"/>
      <c r="H5" s="6"/>
      <c r="I5" s="6"/>
      <c r="J5" s="6"/>
      <c r="K5" s="6"/>
      <c r="L5" s="6"/>
      <c r="M5" s="6"/>
      <c r="N5" s="6"/>
      <c r="O5" s="6"/>
      <c r="P5" s="6"/>
    </row>
    <row r="6" spans="1:16" s="2" customFormat="1" ht="21" x14ac:dyDescent="0.35">
      <c r="A6" s="17" t="s">
        <v>22</v>
      </c>
      <c r="B6" s="23"/>
      <c r="C6" s="23"/>
      <c r="D6" s="23"/>
      <c r="E6" s="23"/>
    </row>
    <row r="7" spans="1:16" ht="15.75" x14ac:dyDescent="0.25">
      <c r="A7" s="3" t="s">
        <v>1</v>
      </c>
      <c r="B7" s="11">
        <v>180</v>
      </c>
      <c r="C7" s="3"/>
      <c r="D7" s="29" t="s">
        <v>6</v>
      </c>
      <c r="E7" s="29"/>
    </row>
    <row r="8" spans="1:16" ht="15.75" x14ac:dyDescent="0.25">
      <c r="A8" s="3" t="s">
        <v>0</v>
      </c>
      <c r="B8" s="11">
        <v>8</v>
      </c>
      <c r="C8" s="3"/>
      <c r="D8" s="29" t="s">
        <v>7</v>
      </c>
      <c r="E8" s="29"/>
    </row>
    <row r="9" spans="1:16" ht="15.75" x14ac:dyDescent="0.25">
      <c r="A9" s="3" t="s">
        <v>27</v>
      </c>
      <c r="B9" s="12">
        <f>ROUND(B7/B8,0)</f>
        <v>23</v>
      </c>
      <c r="C9" s="3"/>
      <c r="D9" s="29" t="s">
        <v>45</v>
      </c>
      <c r="E9" s="29"/>
    </row>
    <row r="10" spans="1:16" ht="15.75" x14ac:dyDescent="0.25">
      <c r="A10" s="3" t="s">
        <v>2</v>
      </c>
      <c r="B10" s="11">
        <v>24</v>
      </c>
      <c r="C10" s="3"/>
      <c r="D10" s="29" t="s">
        <v>8</v>
      </c>
      <c r="E10" s="29"/>
    </row>
    <row r="11" spans="1:16" x14ac:dyDescent="0.25">
      <c r="B11" s="1"/>
    </row>
    <row r="12" spans="1:16" s="3" customFormat="1" ht="21" x14ac:dyDescent="0.35">
      <c r="A12" s="17" t="s">
        <v>11</v>
      </c>
      <c r="B12" s="20"/>
      <c r="C12" s="21"/>
      <c r="D12" s="21"/>
      <c r="E12" s="21"/>
    </row>
    <row r="13" spans="1:16" ht="15.75" x14ac:dyDescent="0.25">
      <c r="A13" s="3" t="s">
        <v>29</v>
      </c>
      <c r="B13" s="13">
        <v>6</v>
      </c>
      <c r="C13" s="3"/>
      <c r="D13" s="3"/>
      <c r="E13" s="3"/>
    </row>
    <row r="14" spans="1:16" ht="15.75" x14ac:dyDescent="0.25">
      <c r="A14" s="3" t="s">
        <v>37</v>
      </c>
      <c r="B14" s="14">
        <v>3</v>
      </c>
      <c r="C14" s="3"/>
      <c r="D14" s="29" t="s">
        <v>41</v>
      </c>
      <c r="E14" s="29"/>
    </row>
    <row r="15" spans="1:16" ht="15.75" x14ac:dyDescent="0.25">
      <c r="A15" s="3" t="s">
        <v>38</v>
      </c>
      <c r="B15" s="13">
        <v>2.2000000000000002</v>
      </c>
      <c r="C15" s="3"/>
      <c r="D15" s="29" t="s">
        <v>23</v>
      </c>
      <c r="E15" s="29"/>
    </row>
    <row r="16" spans="1:16" ht="15.75" x14ac:dyDescent="0.25">
      <c r="A16" s="3" t="s">
        <v>28</v>
      </c>
      <c r="B16" s="15">
        <f>B15*B13</f>
        <v>13.200000000000001</v>
      </c>
      <c r="C16" s="3"/>
      <c r="D16" s="3" t="s">
        <v>43</v>
      </c>
      <c r="E16" s="3"/>
    </row>
    <row r="17" spans="1:12" x14ac:dyDescent="0.25">
      <c r="B17" s="1"/>
    </row>
    <row r="18" spans="1:12" s="3" customFormat="1" ht="21" x14ac:dyDescent="0.35">
      <c r="A18" s="17" t="s">
        <v>46</v>
      </c>
      <c r="B18" s="20"/>
      <c r="C18" s="21"/>
      <c r="D18" s="21"/>
      <c r="E18" s="21"/>
    </row>
    <row r="19" spans="1:12" ht="15.75" x14ac:dyDescent="0.25">
      <c r="A19" s="3" t="s">
        <v>30</v>
      </c>
      <c r="B19" s="11">
        <v>6</v>
      </c>
      <c r="C19" s="3"/>
      <c r="D19" s="29" t="s">
        <v>9</v>
      </c>
      <c r="E19" s="29"/>
    </row>
    <row r="20" spans="1:12" ht="15.75" x14ac:dyDescent="0.25">
      <c r="A20" s="3" t="s">
        <v>31</v>
      </c>
      <c r="B20" s="11">
        <v>3</v>
      </c>
      <c r="C20" s="3"/>
      <c r="D20" s="29" t="s">
        <v>42</v>
      </c>
      <c r="E20" s="29"/>
    </row>
    <row r="21" spans="1:12" x14ac:dyDescent="0.25">
      <c r="B21" s="1"/>
    </row>
    <row r="22" spans="1:12" s="4" customFormat="1" ht="21" x14ac:dyDescent="0.35">
      <c r="A22" s="17" t="s">
        <v>36</v>
      </c>
      <c r="B22" s="18"/>
      <c r="C22" s="19"/>
      <c r="D22" s="19"/>
      <c r="E22" s="19"/>
    </row>
    <row r="23" spans="1:12" s="3" customFormat="1" ht="18.75" x14ac:dyDescent="0.3">
      <c r="A23" s="4" t="s">
        <v>21</v>
      </c>
      <c r="B23" s="24">
        <f>B20+B16</f>
        <v>16.200000000000003</v>
      </c>
      <c r="D23" s="29" t="s">
        <v>14</v>
      </c>
      <c r="E23" s="29"/>
      <c r="F23" s="10"/>
      <c r="G23" s="10"/>
      <c r="H23" s="10"/>
      <c r="I23" s="10"/>
      <c r="J23" s="10"/>
      <c r="K23" s="10"/>
      <c r="L23" s="10"/>
    </row>
    <row r="24" spans="1:12" s="3" customFormat="1" ht="18.75" x14ac:dyDescent="0.3">
      <c r="A24" s="4" t="s">
        <v>18</v>
      </c>
      <c r="B24" s="25">
        <f>B23*0.95*5</f>
        <v>76.950000000000017</v>
      </c>
      <c r="D24" s="29" t="s">
        <v>15</v>
      </c>
      <c r="E24" s="29"/>
      <c r="F24" s="10"/>
      <c r="G24" s="10"/>
      <c r="H24" s="10"/>
      <c r="I24" s="10"/>
      <c r="J24" s="10"/>
      <c r="K24" s="10"/>
      <c r="L24" s="10"/>
    </row>
    <row r="25" spans="1:12" s="3" customFormat="1" ht="18.75" x14ac:dyDescent="0.3">
      <c r="A25" s="4" t="s">
        <v>19</v>
      </c>
      <c r="B25" s="25">
        <f>B23*0.95*B9</f>
        <v>353.97</v>
      </c>
      <c r="D25" s="29" t="s">
        <v>16</v>
      </c>
      <c r="E25" s="29"/>
    </row>
    <row r="26" spans="1:12" s="3" customFormat="1" ht="18.75" x14ac:dyDescent="0.3">
      <c r="A26" s="4" t="s">
        <v>20</v>
      </c>
      <c r="B26" s="25">
        <f>B23*0.95*B7</f>
        <v>2770.2000000000003</v>
      </c>
      <c r="D26" s="29" t="s">
        <v>17</v>
      </c>
      <c r="E26" s="29"/>
      <c r="F26" s="10"/>
      <c r="G26" s="10"/>
      <c r="H26" s="10"/>
      <c r="I26" s="10"/>
      <c r="J26" s="10"/>
      <c r="K26" s="10"/>
      <c r="L26" s="10"/>
    </row>
    <row r="28" spans="1:12" s="5" customFormat="1" ht="21" x14ac:dyDescent="0.35">
      <c r="A28" s="17" t="s">
        <v>12</v>
      </c>
      <c r="B28" s="22"/>
      <c r="C28" s="22"/>
      <c r="D28" s="22"/>
      <c r="E28" s="22"/>
    </row>
    <row r="29" spans="1:12" s="3" customFormat="1" ht="18.75" x14ac:dyDescent="0.3">
      <c r="A29" s="4" t="s">
        <v>32</v>
      </c>
      <c r="B29" s="25">
        <f>0.8*B23*B10</f>
        <v>311.04000000000008</v>
      </c>
      <c r="D29" s="29" t="s">
        <v>4</v>
      </c>
      <c r="E29" s="29"/>
    </row>
    <row r="30" spans="1:12" s="3" customFormat="1" ht="18.75" x14ac:dyDescent="0.3">
      <c r="A30" s="4" t="s">
        <v>33</v>
      </c>
      <c r="B30" s="25">
        <f>0.2*B29</f>
        <v>62.20800000000002</v>
      </c>
      <c r="D30" s="29" t="s">
        <v>13</v>
      </c>
      <c r="E30" s="29"/>
      <c r="F30" s="10"/>
      <c r="G30" s="10"/>
      <c r="H30" s="10"/>
      <c r="I30" s="10"/>
      <c r="J30" s="10"/>
      <c r="K30" s="10"/>
      <c r="L30" s="10"/>
    </row>
    <row r="32" spans="1:12" s="5" customFormat="1" ht="21" x14ac:dyDescent="0.35">
      <c r="A32" s="17" t="s">
        <v>10</v>
      </c>
      <c r="B32" s="30" t="s">
        <v>34</v>
      </c>
      <c r="C32" s="30"/>
      <c r="D32" s="30"/>
      <c r="E32" s="30"/>
    </row>
    <row r="33" spans="1:5" s="3" customFormat="1" ht="18.75" x14ac:dyDescent="0.3">
      <c r="A33" s="4" t="s">
        <v>25</v>
      </c>
      <c r="B33" s="26">
        <f>0.5*B24</f>
        <v>38.475000000000009</v>
      </c>
      <c r="C33" s="27" t="s">
        <v>3</v>
      </c>
      <c r="D33" s="26">
        <f>0.95*B24</f>
        <v>73.102500000000006</v>
      </c>
    </row>
    <row r="34" spans="1:5" s="3" customFormat="1" ht="18.75" x14ac:dyDescent="0.3">
      <c r="A34" s="4" t="s">
        <v>24</v>
      </c>
      <c r="B34" s="26">
        <f t="shared" ref="B34:B35" si="0">0.5*B25</f>
        <v>176.98500000000001</v>
      </c>
      <c r="C34" s="27" t="s">
        <v>3</v>
      </c>
      <c r="D34" s="26">
        <f t="shared" ref="D34:D35" si="1">0.95*B25</f>
        <v>336.2715</v>
      </c>
    </row>
    <row r="35" spans="1:5" s="3" customFormat="1" ht="18.75" x14ac:dyDescent="0.3">
      <c r="A35" s="4" t="s">
        <v>26</v>
      </c>
      <c r="B35" s="26">
        <f t="shared" si="0"/>
        <v>1385.1000000000001</v>
      </c>
      <c r="C35" s="27" t="s">
        <v>3</v>
      </c>
      <c r="D35" s="26">
        <f t="shared" si="1"/>
        <v>2631.69</v>
      </c>
    </row>
    <row r="37" spans="1:5" ht="21" x14ac:dyDescent="0.35">
      <c r="E37" s="16" t="s">
        <v>35</v>
      </c>
    </row>
  </sheetData>
  <mergeCells count="19">
    <mergeCell ref="B32:E32"/>
    <mergeCell ref="A3:E3"/>
    <mergeCell ref="A4:E4"/>
    <mergeCell ref="D30:E30"/>
    <mergeCell ref="A2:E2"/>
    <mergeCell ref="A1:E1"/>
    <mergeCell ref="D24:E24"/>
    <mergeCell ref="D25:E25"/>
    <mergeCell ref="D26:E26"/>
    <mergeCell ref="D29:E29"/>
    <mergeCell ref="D7:E7"/>
    <mergeCell ref="D8:E8"/>
    <mergeCell ref="D9:E9"/>
    <mergeCell ref="D10:E10"/>
    <mergeCell ref="D14:E14"/>
    <mergeCell ref="D15:E15"/>
    <mergeCell ref="D19:E19"/>
    <mergeCell ref="D20:E20"/>
    <mergeCell ref="D23:E23"/>
  </mergeCells>
  <pageMargins left="0.7" right="0.7" top="0.75" bottom="0.75" header="0.3" footer="0.3"/>
  <pageSetup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Planning Tool</vt:lpstr>
      <vt:lpstr>'Planning Tool'!Print_Area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Heck</dc:creator>
  <cp:lastModifiedBy>Pat Heck</cp:lastModifiedBy>
  <cp:lastPrinted>2016-10-24T19:32:22Z</cp:lastPrinted>
  <dcterms:created xsi:type="dcterms:W3CDTF">2016-03-08T12:55:09Z</dcterms:created>
  <dcterms:modified xsi:type="dcterms:W3CDTF">2017-09-18T18:58:59Z</dcterms:modified>
</cp:coreProperties>
</file>